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ARIO SILVIO\MARIO PM CASTRO 2017\CAMARA DE VEREADORES 07022017\PLANILHA PARA CÂMARA DOS VERADORES 14062017\"/>
    </mc:Choice>
  </mc:AlternateContent>
  <bookViews>
    <workbookView xWindow="0" yWindow="0" windowWidth="25800" windowHeight="12600" activeTab="1"/>
  </bookViews>
  <sheets>
    <sheet name="CRONOGRAMA" sheetId="2" r:id="rId1"/>
    <sheet name="PLANILH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M11" i="2"/>
  <c r="M10" i="2"/>
  <c r="M9" i="2"/>
  <c r="M8" i="2"/>
  <c r="M7" i="2"/>
  <c r="C12" i="2"/>
  <c r="C11" i="2"/>
  <c r="C10" i="2"/>
  <c r="C9" i="2"/>
  <c r="C8" i="2"/>
  <c r="C7" i="2"/>
  <c r="B12" i="2"/>
  <c r="B11" i="2"/>
  <c r="B10" i="2"/>
  <c r="B9" i="2"/>
  <c r="B8" i="2"/>
  <c r="B7" i="2"/>
  <c r="G32" i="1"/>
  <c r="G30" i="1"/>
  <c r="G28" i="1"/>
  <c r="G27" i="1"/>
  <c r="G26" i="1"/>
  <c r="G24" i="1"/>
  <c r="G23" i="1" s="1"/>
  <c r="D9" i="2" s="1"/>
  <c r="G22" i="1"/>
  <c r="G21" i="1"/>
  <c r="G20" i="1"/>
  <c r="G19" i="1"/>
  <c r="G18" i="1"/>
  <c r="G16" i="1"/>
  <c r="G15" i="1"/>
  <c r="G14" i="1"/>
  <c r="G13" i="1"/>
  <c r="G12" i="1"/>
  <c r="G11" i="1"/>
  <c r="G10" i="1"/>
  <c r="G9" i="1"/>
  <c r="G8" i="1"/>
  <c r="G31" i="1"/>
  <c r="D12" i="2" s="1"/>
  <c r="G29" i="1"/>
  <c r="D11" i="2" s="1"/>
  <c r="G25" i="1" l="1"/>
  <c r="D10" i="2" s="1"/>
  <c r="G17" i="1"/>
  <c r="D8" i="2" s="1"/>
  <c r="G7" i="1"/>
  <c r="D7" i="2"/>
  <c r="G33" i="1"/>
  <c r="I10" i="2"/>
  <c r="I11" i="2"/>
  <c r="I9" i="2"/>
  <c r="I12" i="2"/>
  <c r="G11" i="2" l="1"/>
  <c r="I8" i="2" l="1"/>
  <c r="G7" i="2"/>
  <c r="D13" i="2"/>
  <c r="I7" i="2"/>
  <c r="I13" i="2" s="1"/>
  <c r="G12" i="2"/>
  <c r="G10" i="2"/>
  <c r="G9" i="2"/>
  <c r="G8" i="2"/>
  <c r="H13" i="2" l="1"/>
  <c r="G13" i="2"/>
  <c r="F13" i="2" s="1"/>
  <c r="E8" i="2"/>
  <c r="E12" i="2"/>
  <c r="E7" i="2"/>
  <c r="E9" i="2"/>
  <c r="E11" i="2"/>
  <c r="E10" i="2"/>
  <c r="E13" i="2" l="1"/>
  <c r="G14" i="2"/>
  <c r="F14" i="2" l="1"/>
  <c r="I14" i="2"/>
  <c r="H14" i="2" l="1"/>
</calcChain>
</file>

<file path=xl/sharedStrings.xml><?xml version="1.0" encoding="utf-8"?>
<sst xmlns="http://schemas.openxmlformats.org/spreadsheetml/2006/main" count="90" uniqueCount="65">
  <si>
    <t>M2</t>
  </si>
  <si>
    <t>1.2</t>
  </si>
  <si>
    <t>1.3</t>
  </si>
  <si>
    <t>M3</t>
  </si>
  <si>
    <t>1.4</t>
  </si>
  <si>
    <t>1.5</t>
  </si>
  <si>
    <t>FUNDAÇÃO</t>
  </si>
  <si>
    <t>2.1</t>
  </si>
  <si>
    <t>ESCAVAÇÃO MANUAL DE VALAS. AF_03/2016</t>
  </si>
  <si>
    <t>2.2</t>
  </si>
  <si>
    <t>LASTRO DE CONCRETO, PREPARO MECÂNICO, INCLUSOS ADITIVO IMPERMEABILIZANTE, LANÇAMENTO E ADENSAMENTO</t>
  </si>
  <si>
    <t>2.3</t>
  </si>
  <si>
    <t>FORMA TABUA PARA CONCRETO EM FUNDACAO C/ REAPROVEITAMENTO 5X</t>
  </si>
  <si>
    <t>2.4</t>
  </si>
  <si>
    <t>MONTAGEM DE ARMADURA TRANSVERSAL DE ESTACAS DE SEÇÃO CIRCULAR, DIÂMETRO = 5,0 MM. AF_11/2016</t>
  </si>
  <si>
    <t>KG</t>
  </si>
  <si>
    <t>2.5</t>
  </si>
  <si>
    <t>CONCRETO FCK = 20MPA, TRAÇO 1:2,7:3 (CIMENTO/ AREIA MÉDIA/ BRITA 1)  - PREPARO MECÂNICO COM BETONEIRA 400 L. AF_07/2016</t>
  </si>
  <si>
    <t>LANCAMENTO/APLICACAO MANUAL DE CONCRETO EM FUNDACOES</t>
  </si>
  <si>
    <t>REATERRO DE VALA COM COMPACTAÇÃO MANUAL</t>
  </si>
  <si>
    <t>SUPERESTRUTURA</t>
  </si>
  <si>
    <t>3.1</t>
  </si>
  <si>
    <t>ARMAÇÃO DE PILAR OU VIGA DE UMA ESTRUTURA CONVENCIONAL DE CONCRETO ARMADO EM UM EDIFÍCIO DE MÚLTIPLOS PAVIMENTOS UTILIZANDO AÇO CA-60 DE 5.0 MM - MONTAGEM. AF_12/2015</t>
  </si>
  <si>
    <t>ARMAÇÃO DE PILAR OU VIGA DE UMA ESTRUTURA CONVENCIONAL DE CONCRETO ARMADO EM UM EDIFÍCIO DE MÚLTIPLOS PAVIMENTOS UTILIZANDO AÇO CA-50 DE 10.0 MM - MONTAGEM. AF_12/2015</t>
  </si>
  <si>
    <t>FABRICAÇÃO DE FÔRMA PARA VIGAS, COM MADEIRA SERRADA, E = 25 MM. AF_12/2015</t>
  </si>
  <si>
    <t>LANÇAMENTO COM USO DE BALDES, ADENSAMENTO E ACABAMENTO DE CONCRETO EM ESTRUTURAS. AF_12/2015</t>
  </si>
  <si>
    <t>4.1</t>
  </si>
  <si>
    <t>4.2</t>
  </si>
  <si>
    <t>4.3</t>
  </si>
  <si>
    <t>M</t>
  </si>
  <si>
    <t>5.1</t>
  </si>
  <si>
    <t>6.1</t>
  </si>
  <si>
    <t>PISO</t>
  </si>
  <si>
    <t>REGULARIZACAO E COMPACTACAO DE SUBLEITO ATE 20 CM DE ESPESSURA</t>
  </si>
  <si>
    <t>PINTURA</t>
  </si>
  <si>
    <t>APLICAÇÃO MANUAL DE PINTURA COM TINTA LÁTEX ACRÍLICA EM PAREDES, DUAS DEMÃOS. AF_06/2014</t>
  </si>
  <si>
    <t>LIMPEZA FINAL DA OBRA</t>
  </si>
  <si>
    <t>ITEM</t>
  </si>
  <si>
    <t>QUANT.</t>
  </si>
  <si>
    <t>TOTAL</t>
  </si>
  <si>
    <t>%</t>
  </si>
  <si>
    <t>PERIODO</t>
  </si>
  <si>
    <t>VALOR</t>
  </si>
  <si>
    <t>1ª MEDIÇÃO</t>
  </si>
  <si>
    <t>2ª MEDIÇÃO</t>
  </si>
  <si>
    <t>TOTAL ACUMULADO</t>
  </si>
  <si>
    <t>ESTACA A TRADO (BROCA) DIAMETRO = 20 CM, EM CONCRETO MOLDADO IN LOCO, 15 MPA, SEM ARMACAO.</t>
  </si>
  <si>
    <t>MASSA ÚNICA, PARA RECEBIMENTO DE PINTURA, EM ARGAMASSA TRAÇO 1:2:8, PREPARO MANUAL, APLICADA MANUALMENTE EM TETO, ESPESSURA DE 20MM, COM EXECUÇÃO DE TALISCAS. AF_03/2015</t>
  </si>
  <si>
    <t>1.1</t>
  </si>
  <si>
    <t>DESCRIÇÃO DO SERVIÇO</t>
  </si>
  <si>
    <t>UNID.</t>
  </si>
  <si>
    <t>PREÇ.UNIT.</t>
  </si>
  <si>
    <t>1.6</t>
  </si>
  <si>
    <t>ARMAÇÃO UTILIZANDO AÇO CA-25 DE 8.0 MM - MONTAGEM. AF_12/2015</t>
  </si>
  <si>
    <t>1.7</t>
  </si>
  <si>
    <t>1.8</t>
  </si>
  <si>
    <t>1.9</t>
  </si>
  <si>
    <t>REVESTIMENTO</t>
  </si>
  <si>
    <t>BLOQUETE/PISO INTERTRAVADO DE CONCRETO - MODELO RETANGULAR/TIJOLINHO/PAVER/HOLANDES/PARALELEPIPEDO, 20 CM X 10 CM, E = 10 CM, RESISTENCIA DE 35 MPA (NBR 9781), COR NATURAL</t>
  </si>
  <si>
    <t>PENEIRAMENTO DE AREIA COM PENEIRA MANUAL. AF_11/2015</t>
  </si>
  <si>
    <t>LIMPEZA</t>
  </si>
  <si>
    <t>CONFERIR A PLANILHA</t>
  </si>
  <si>
    <t xml:space="preserve">DATAR CARIMBAR E ASSINAR - USAR PAPEL TIMBRADO DA EMPRESA </t>
  </si>
  <si>
    <t>CONSTRUÇÃO DE PÓRTICO - 13,50 M²</t>
  </si>
  <si>
    <t>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</si>
</sst>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dd/mm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1" xfId="0" applyBorder="1"/>
    <xf numFmtId="164" fontId="0" fillId="0" borderId="3" xfId="0" applyNumberFormat="1" applyBorder="1"/>
    <xf numFmtId="0" fontId="0" fillId="0" borderId="5" xfId="0" applyBorder="1"/>
    <xf numFmtId="164" fontId="0" fillId="0" borderId="6" xfId="0" applyNumberFormat="1" applyBorder="1"/>
    <xf numFmtId="10" fontId="0" fillId="0" borderId="0" xfId="0" applyNumberFormat="1" applyAlignment="1">
      <alignment horizontal="center"/>
    </xf>
    <xf numFmtId="164" fontId="0" fillId="0" borderId="1" xfId="0" applyNumberFormat="1" applyBorder="1"/>
    <xf numFmtId="10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0" fontId="0" fillId="0" borderId="1" xfId="0" applyNumberFormat="1" applyBorder="1"/>
    <xf numFmtId="10" fontId="0" fillId="2" borderId="1" xfId="0" applyNumberFormat="1" applyFill="1" applyBorder="1" applyAlignment="1">
      <alignment horizontal="center"/>
    </xf>
    <xf numFmtId="0" fontId="0" fillId="0" borderId="8" xfId="0" applyBorder="1"/>
    <xf numFmtId="164" fontId="0" fillId="0" borderId="8" xfId="0" applyNumberFormat="1" applyBorder="1"/>
    <xf numFmtId="10" fontId="0" fillId="0" borderId="8" xfId="0" applyNumberFormat="1" applyBorder="1" applyAlignment="1">
      <alignment horizontal="center"/>
    </xf>
    <xf numFmtId="165" fontId="0" fillId="0" borderId="3" xfId="0" applyNumberFormat="1" applyBorder="1" applyAlignment="1">
      <alignment horizontal="center" vertical="center"/>
    </xf>
    <xf numFmtId="164" fontId="0" fillId="0" borderId="5" xfId="0" applyNumberFormat="1" applyBorder="1"/>
    <xf numFmtId="10" fontId="0" fillId="0" borderId="5" xfId="0" applyNumberFormat="1" applyBorder="1" applyAlignment="1">
      <alignment horizontal="center"/>
    </xf>
    <xf numFmtId="10" fontId="0" fillId="0" borderId="5" xfId="0" applyNumberFormat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justify" vertical="top" wrapText="1"/>
      <protection locked="0"/>
    </xf>
    <xf numFmtId="0" fontId="3" fillId="5" borderId="1" xfId="0" applyFont="1" applyFill="1" applyBorder="1" applyAlignment="1" applyProtection="1">
      <alignment horizontal="center" wrapText="1"/>
      <protection locked="0"/>
    </xf>
    <xf numFmtId="4" fontId="3" fillId="5" borderId="1" xfId="0" applyNumberFormat="1" applyFont="1" applyFill="1" applyBorder="1" applyProtection="1">
      <protection locked="0"/>
    </xf>
    <xf numFmtId="0" fontId="2" fillId="3" borderId="1" xfId="0" applyFont="1" applyFill="1" applyBorder="1" applyAlignment="1" applyProtection="1">
      <alignment horizontal="justify" vertical="top" wrapText="1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39" fontId="2" fillId="0" borderId="1" xfId="0" applyNumberFormat="1" applyFont="1" applyBorder="1"/>
    <xf numFmtId="0" fontId="4" fillId="5" borderId="1" xfId="0" applyFont="1" applyFill="1" applyBorder="1" applyAlignment="1" applyProtection="1">
      <alignment horizontal="justify" vertical="top" wrapText="1"/>
      <protection locked="0"/>
    </xf>
    <xf numFmtId="0" fontId="4" fillId="5" borderId="1" xfId="0" applyFont="1" applyFill="1" applyBorder="1" applyAlignment="1" applyProtection="1">
      <alignment horizontal="center" wrapText="1"/>
      <protection locked="0"/>
    </xf>
    <xf numFmtId="4" fontId="4" fillId="5" borderId="1" xfId="0" applyNumberFormat="1" applyFont="1" applyFill="1" applyBorder="1" applyProtection="1">
      <protection locked="0"/>
    </xf>
    <xf numFmtId="39" fontId="4" fillId="5" borderId="1" xfId="0" applyNumberFormat="1" applyFont="1" applyFill="1" applyBorder="1"/>
    <xf numFmtId="0" fontId="0" fillId="0" borderId="7" xfId="0" applyBorder="1" applyAlignment="1">
      <alignment horizontal="center"/>
    </xf>
    <xf numFmtId="0" fontId="4" fillId="0" borderId="8" xfId="0" applyFont="1" applyBorder="1" applyAlignment="1" applyProtection="1">
      <alignment horizontal="center" vertical="center" wrapText="1"/>
      <protection locked="0"/>
    </xf>
    <xf numFmtId="4" fontId="4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39" fontId="3" fillId="5" borderId="3" xfId="0" applyNumberFormat="1" applyFont="1" applyFill="1" applyBorder="1"/>
    <xf numFmtId="39" fontId="2" fillId="0" borderId="3" xfId="0" applyNumberFormat="1" applyFont="1" applyBorder="1"/>
    <xf numFmtId="39" fontId="4" fillId="5" borderId="3" xfId="0" applyNumberFormat="1" applyFont="1" applyFill="1" applyBorder="1"/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wrapText="1"/>
    </xf>
    <xf numFmtId="0" fontId="1" fillId="4" borderId="5" xfId="0" applyFont="1" applyFill="1" applyBorder="1"/>
    <xf numFmtId="4" fontId="1" fillId="4" borderId="5" xfId="0" applyNumberFormat="1" applyFont="1" applyFill="1" applyBorder="1"/>
    <xf numFmtId="164" fontId="1" fillId="4" borderId="6" xfId="0" applyNumberFormat="1" applyFont="1" applyFill="1" applyBorder="1"/>
    <xf numFmtId="10" fontId="0" fillId="0" borderId="0" xfId="0" applyNumberFormat="1"/>
    <xf numFmtId="39" fontId="2" fillId="4" borderId="3" xfId="0" applyNumberFormat="1" applyFont="1" applyFill="1" applyBorder="1"/>
    <xf numFmtId="39" fontId="4" fillId="4" borderId="3" xfId="0" applyNumberFormat="1" applyFont="1" applyFill="1" applyBorder="1"/>
    <xf numFmtId="4" fontId="2" fillId="6" borderId="1" xfId="0" applyNumberFormat="1" applyFont="1" applyFill="1" applyBorder="1" applyProtection="1">
      <protection locked="0"/>
    </xf>
    <xf numFmtId="0" fontId="3" fillId="5" borderId="2" xfId="0" applyFont="1" applyFill="1" applyBorder="1" applyAlignment="1" applyProtection="1">
      <alignment horizontal="left" vertical="top"/>
      <protection locked="0"/>
    </xf>
    <xf numFmtId="0" fontId="2" fillId="6" borderId="2" xfId="0" applyFont="1" applyFill="1" applyBorder="1" applyAlignment="1" applyProtection="1">
      <alignment horizontal="left" vertical="top"/>
      <protection locked="0"/>
    </xf>
    <xf numFmtId="0" fontId="4" fillId="5" borderId="2" xfId="0" applyFont="1" applyFill="1" applyBorder="1" applyAlignment="1" applyProtection="1">
      <alignment horizontal="left" vertical="top"/>
      <protection locked="0"/>
    </xf>
    <xf numFmtId="39" fontId="0" fillId="0" borderId="1" xfId="0" applyNumberFormat="1" applyBorder="1"/>
    <xf numFmtId="0" fontId="0" fillId="7" borderId="1" xfId="0" applyFill="1" applyBorder="1"/>
    <xf numFmtId="39" fontId="0" fillId="7" borderId="1" xfId="0" applyNumberFormat="1" applyFill="1" applyBorder="1"/>
    <xf numFmtId="10" fontId="0" fillId="7" borderId="1" xfId="0" applyNumberFormat="1" applyFill="1" applyBorder="1" applyAlignment="1">
      <alignment horizontal="center"/>
    </xf>
    <xf numFmtId="10" fontId="0" fillId="7" borderId="1" xfId="0" applyNumberFormat="1" applyFill="1" applyBorder="1"/>
    <xf numFmtId="164" fontId="0" fillId="7" borderId="1" xfId="0" applyNumberFormat="1" applyFill="1" applyBorder="1"/>
    <xf numFmtId="164" fontId="0" fillId="7" borderId="3" xfId="0" applyNumberFormat="1" applyFill="1" applyBorder="1"/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"/>
  <sheetViews>
    <sheetView workbookViewId="0">
      <selection activeCell="C2" sqref="C2"/>
    </sheetView>
  </sheetViews>
  <sheetFormatPr defaultRowHeight="15" x14ac:dyDescent="0.25"/>
  <cols>
    <col min="2" max="2" width="5.85546875" style="61" customWidth="1"/>
    <col min="3" max="3" width="36.140625" customWidth="1"/>
    <col min="4" max="4" width="12.42578125" style="4" customWidth="1"/>
    <col min="5" max="5" width="9.140625" style="9"/>
    <col min="7" max="7" width="11.7109375" bestFit="1" customWidth="1"/>
    <col min="8" max="8" width="10.140625" bestFit="1" customWidth="1"/>
    <col min="9" max="9" width="11.7109375" bestFit="1" customWidth="1"/>
  </cols>
  <sheetData>
    <row r="2" spans="2:13" ht="15.75" thickBot="1" x14ac:dyDescent="0.3">
      <c r="C2" s="3" t="s">
        <v>63</v>
      </c>
    </row>
    <row r="3" spans="2:13" x14ac:dyDescent="0.25">
      <c r="B3" s="62"/>
      <c r="C3" s="15"/>
      <c r="D3" s="16"/>
      <c r="E3" s="17"/>
      <c r="F3" s="67" t="s">
        <v>43</v>
      </c>
      <c r="G3" s="67"/>
      <c r="H3" s="67" t="s">
        <v>44</v>
      </c>
      <c r="I3" s="68"/>
    </row>
    <row r="4" spans="2:13" x14ac:dyDescent="0.25">
      <c r="B4" s="63"/>
      <c r="C4" s="5"/>
      <c r="D4" s="10"/>
      <c r="E4" s="11"/>
      <c r="F4" s="66" t="s">
        <v>41</v>
      </c>
      <c r="G4" s="66"/>
      <c r="H4" s="66" t="s">
        <v>41</v>
      </c>
      <c r="I4" s="69"/>
    </row>
    <row r="5" spans="2:13" x14ac:dyDescent="0.25">
      <c r="B5" s="63"/>
      <c r="C5" s="5"/>
      <c r="D5" s="10"/>
      <c r="E5" s="11"/>
      <c r="F5" s="12">
        <v>42907</v>
      </c>
      <c r="G5" s="12">
        <v>42916</v>
      </c>
      <c r="H5" s="12">
        <v>42907</v>
      </c>
      <c r="I5" s="18">
        <v>42916</v>
      </c>
    </row>
    <row r="6" spans="2:13" x14ac:dyDescent="0.25">
      <c r="B6" s="63" t="s">
        <v>37</v>
      </c>
      <c r="C6" s="5" t="s">
        <v>64</v>
      </c>
      <c r="D6" s="10"/>
      <c r="E6" s="11" t="s">
        <v>40</v>
      </c>
      <c r="F6" s="22" t="s">
        <v>40</v>
      </c>
      <c r="G6" s="22" t="s">
        <v>42</v>
      </c>
      <c r="H6" s="22" t="s">
        <v>40</v>
      </c>
      <c r="I6" s="23" t="s">
        <v>42</v>
      </c>
    </row>
    <row r="7" spans="2:13" x14ac:dyDescent="0.25">
      <c r="B7" s="64">
        <f>PLANILHA!B7</f>
        <v>1</v>
      </c>
      <c r="C7" s="55" t="str">
        <f>PLANILHA!C7</f>
        <v>FUNDAÇÃO</v>
      </c>
      <c r="D7" s="56">
        <f>PLANILHA!G7</f>
        <v>0</v>
      </c>
      <c r="E7" s="57" t="e">
        <f t="shared" ref="E7:E12" si="0">D7/$D$13</f>
        <v>#DIV/0!</v>
      </c>
      <c r="F7" s="58"/>
      <c r="G7" s="59">
        <f>F7*$D7</f>
        <v>0</v>
      </c>
      <c r="H7" s="58"/>
      <c r="I7" s="60">
        <f>H7*$D7</f>
        <v>0</v>
      </c>
      <c r="M7" s="47">
        <f>F7+H7</f>
        <v>0</v>
      </c>
    </row>
    <row r="8" spans="2:13" x14ac:dyDescent="0.25">
      <c r="B8" s="63">
        <f>PLANILHA!B17</f>
        <v>2</v>
      </c>
      <c r="C8" s="5" t="str">
        <f>PLANILHA!C17</f>
        <v>SUPERESTRUTURA</v>
      </c>
      <c r="D8" s="54">
        <f>PLANILHA!G17</f>
        <v>0</v>
      </c>
      <c r="E8" s="14" t="e">
        <f t="shared" si="0"/>
        <v>#DIV/0!</v>
      </c>
      <c r="F8" s="13"/>
      <c r="G8" s="10">
        <f t="shared" ref="G8:G12" si="1">F8*$D8</f>
        <v>0</v>
      </c>
      <c r="H8" s="13"/>
      <c r="I8" s="6">
        <f t="shared" ref="I8:I12" si="2">H8*$D8</f>
        <v>0</v>
      </c>
      <c r="M8" s="47">
        <f t="shared" ref="M8:M12" si="3">F8+H8</f>
        <v>0</v>
      </c>
    </row>
    <row r="9" spans="2:13" x14ac:dyDescent="0.25">
      <c r="B9" s="64">
        <f>PLANILHA!B23</f>
        <v>3</v>
      </c>
      <c r="C9" s="55" t="str">
        <f>PLANILHA!C23</f>
        <v>REVESTIMENTO</v>
      </c>
      <c r="D9" s="56">
        <f>PLANILHA!G23</f>
        <v>0</v>
      </c>
      <c r="E9" s="57" t="e">
        <f t="shared" si="0"/>
        <v>#DIV/0!</v>
      </c>
      <c r="F9" s="58"/>
      <c r="G9" s="59">
        <f t="shared" si="1"/>
        <v>0</v>
      </c>
      <c r="H9" s="58"/>
      <c r="I9" s="60">
        <f t="shared" si="2"/>
        <v>0</v>
      </c>
      <c r="M9" s="47">
        <f t="shared" si="3"/>
        <v>0</v>
      </c>
    </row>
    <row r="10" spans="2:13" x14ac:dyDescent="0.25">
      <c r="B10" s="63">
        <f>PLANILHA!B25</f>
        <v>4</v>
      </c>
      <c r="C10" s="5" t="str">
        <f>PLANILHA!C25</f>
        <v>PISO</v>
      </c>
      <c r="D10" s="54">
        <f>PLANILHA!G25</f>
        <v>0</v>
      </c>
      <c r="E10" s="14" t="e">
        <f t="shared" si="0"/>
        <v>#DIV/0!</v>
      </c>
      <c r="F10" s="13"/>
      <c r="G10" s="10">
        <f t="shared" si="1"/>
        <v>0</v>
      </c>
      <c r="H10" s="13"/>
      <c r="I10" s="6">
        <f t="shared" si="2"/>
        <v>0</v>
      </c>
      <c r="M10" s="47">
        <f t="shared" si="3"/>
        <v>0</v>
      </c>
    </row>
    <row r="11" spans="2:13" x14ac:dyDescent="0.25">
      <c r="B11" s="64">
        <f>PLANILHA!B29</f>
        <v>5</v>
      </c>
      <c r="C11" s="55" t="str">
        <f>PLANILHA!C29</f>
        <v>PINTURA</v>
      </c>
      <c r="D11" s="56">
        <f>PLANILHA!G29</f>
        <v>0</v>
      </c>
      <c r="E11" s="57" t="e">
        <f t="shared" si="0"/>
        <v>#DIV/0!</v>
      </c>
      <c r="F11" s="58"/>
      <c r="G11" s="59">
        <f t="shared" si="1"/>
        <v>0</v>
      </c>
      <c r="H11" s="58"/>
      <c r="I11" s="60">
        <f t="shared" si="2"/>
        <v>0</v>
      </c>
      <c r="M11" s="47">
        <f t="shared" si="3"/>
        <v>0</v>
      </c>
    </row>
    <row r="12" spans="2:13" x14ac:dyDescent="0.25">
      <c r="B12" s="63">
        <f>PLANILHA!B31</f>
        <v>6</v>
      </c>
      <c r="C12" s="5" t="str">
        <f>PLANILHA!C31</f>
        <v>LIMPEZA</v>
      </c>
      <c r="D12" s="54">
        <f>PLANILHA!G31</f>
        <v>0</v>
      </c>
      <c r="E12" s="14" t="e">
        <f t="shared" si="0"/>
        <v>#DIV/0!</v>
      </c>
      <c r="F12" s="13"/>
      <c r="G12" s="10">
        <f t="shared" si="1"/>
        <v>0</v>
      </c>
      <c r="H12" s="13"/>
      <c r="I12" s="6">
        <f t="shared" si="2"/>
        <v>0</v>
      </c>
      <c r="M12" s="47">
        <f t="shared" si="3"/>
        <v>0</v>
      </c>
    </row>
    <row r="13" spans="2:13" x14ac:dyDescent="0.25">
      <c r="B13" s="64"/>
      <c r="C13" s="55" t="s">
        <v>39</v>
      </c>
      <c r="D13" s="59">
        <f>SUM(D7:D12)</f>
        <v>0</v>
      </c>
      <c r="E13" s="57" t="e">
        <f>SUM(E7:E12)</f>
        <v>#DIV/0!</v>
      </c>
      <c r="F13" s="58" t="e">
        <f>G13/D13</f>
        <v>#DIV/0!</v>
      </c>
      <c r="G13" s="59">
        <f>SUM(G7:G12)</f>
        <v>0</v>
      </c>
      <c r="H13" s="58" t="e">
        <f>I13/D13</f>
        <v>#DIV/0!</v>
      </c>
      <c r="I13" s="60">
        <f>SUM(I7:I12)</f>
        <v>0</v>
      </c>
    </row>
    <row r="14" spans="2:13" ht="15.75" thickBot="1" x14ac:dyDescent="0.3">
      <c r="B14" s="65"/>
      <c r="C14" s="7" t="s">
        <v>45</v>
      </c>
      <c r="D14" s="19"/>
      <c r="E14" s="20"/>
      <c r="F14" s="21" t="e">
        <f>G14/D13</f>
        <v>#DIV/0!</v>
      </c>
      <c r="G14" s="19">
        <f>G13</f>
        <v>0</v>
      </c>
      <c r="H14" s="21" t="e">
        <f>I14/D13</f>
        <v>#DIV/0!</v>
      </c>
      <c r="I14" s="8">
        <f>G14+I13</f>
        <v>0</v>
      </c>
    </row>
  </sheetData>
  <mergeCells count="4">
    <mergeCell ref="F4:G4"/>
    <mergeCell ref="F3:G3"/>
    <mergeCell ref="H3:I3"/>
    <mergeCell ref="H4:I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36"/>
  <sheetViews>
    <sheetView tabSelected="1" workbookViewId="0">
      <selection activeCell="C4" sqref="C4"/>
    </sheetView>
  </sheetViews>
  <sheetFormatPr defaultRowHeight="15" x14ac:dyDescent="0.25"/>
  <cols>
    <col min="1" max="1" width="4.42578125" customWidth="1"/>
    <col min="2" max="2" width="6.42578125" style="2" customWidth="1"/>
    <col min="3" max="3" width="84.7109375" style="3" customWidth="1"/>
    <col min="4" max="4" width="6.5703125" customWidth="1"/>
    <col min="5" max="5" width="9.140625" style="1"/>
    <col min="6" max="6" width="11.85546875" customWidth="1"/>
    <col min="7" max="7" width="12.140625" style="4" customWidth="1"/>
  </cols>
  <sheetData>
    <row r="4" spans="2:7" x14ac:dyDescent="0.25">
      <c r="C4" s="3" t="s">
        <v>63</v>
      </c>
    </row>
    <row r="5" spans="2:7" ht="15.75" thickBot="1" x14ac:dyDescent="0.3"/>
    <row r="6" spans="2:7" x14ac:dyDescent="0.25">
      <c r="B6" s="34" t="s">
        <v>37</v>
      </c>
      <c r="C6" s="35" t="s">
        <v>49</v>
      </c>
      <c r="D6" s="35" t="s">
        <v>50</v>
      </c>
      <c r="E6" s="36" t="s">
        <v>38</v>
      </c>
      <c r="F6" s="37" t="s">
        <v>51</v>
      </c>
      <c r="G6" s="38" t="s">
        <v>39</v>
      </c>
    </row>
    <row r="7" spans="2:7" x14ac:dyDescent="0.25">
      <c r="B7" s="51">
        <v>1</v>
      </c>
      <c r="C7" s="24" t="s">
        <v>6</v>
      </c>
      <c r="D7" s="25"/>
      <c r="E7" s="26"/>
      <c r="F7" s="33"/>
      <c r="G7" s="39">
        <f>SUM(G8:G16)</f>
        <v>0</v>
      </c>
    </row>
    <row r="8" spans="2:7" x14ac:dyDescent="0.25">
      <c r="B8" s="52" t="s">
        <v>48</v>
      </c>
      <c r="C8" s="27" t="s">
        <v>46</v>
      </c>
      <c r="D8" s="28" t="s">
        <v>29</v>
      </c>
      <c r="E8" s="50">
        <v>20</v>
      </c>
      <c r="F8" s="29"/>
      <c r="G8" s="40">
        <f>E8*F8</f>
        <v>0</v>
      </c>
    </row>
    <row r="9" spans="2:7" x14ac:dyDescent="0.25">
      <c r="B9" s="52" t="s">
        <v>1</v>
      </c>
      <c r="C9" s="27" t="s">
        <v>8</v>
      </c>
      <c r="D9" s="28" t="s">
        <v>3</v>
      </c>
      <c r="E9" s="50">
        <v>2.46</v>
      </c>
      <c r="F9" s="29"/>
      <c r="G9" s="40">
        <f t="shared" ref="G9:G16" si="0">E9*F9</f>
        <v>0</v>
      </c>
    </row>
    <row r="10" spans="2:7" ht="22.5" x14ac:dyDescent="0.25">
      <c r="B10" s="52" t="s">
        <v>2</v>
      </c>
      <c r="C10" s="27" t="s">
        <v>10</v>
      </c>
      <c r="D10" s="28" t="s">
        <v>3</v>
      </c>
      <c r="E10" s="50">
        <v>0.1</v>
      </c>
      <c r="F10" s="29"/>
      <c r="G10" s="40">
        <f t="shared" si="0"/>
        <v>0</v>
      </c>
    </row>
    <row r="11" spans="2:7" x14ac:dyDescent="0.25">
      <c r="B11" s="52" t="s">
        <v>4</v>
      </c>
      <c r="C11" s="27" t="s">
        <v>12</v>
      </c>
      <c r="D11" s="28" t="s">
        <v>0</v>
      </c>
      <c r="E11" s="50">
        <v>5.52</v>
      </c>
      <c r="F11" s="29"/>
      <c r="G11" s="40">
        <f t="shared" si="0"/>
        <v>0</v>
      </c>
    </row>
    <row r="12" spans="2:7" x14ac:dyDescent="0.25">
      <c r="B12" s="52" t="s">
        <v>5</v>
      </c>
      <c r="C12" s="27" t="s">
        <v>14</v>
      </c>
      <c r="D12" s="28" t="s">
        <v>15</v>
      </c>
      <c r="E12" s="50">
        <v>38</v>
      </c>
      <c r="F12" s="29"/>
      <c r="G12" s="40">
        <f t="shared" si="0"/>
        <v>0</v>
      </c>
    </row>
    <row r="13" spans="2:7" x14ac:dyDescent="0.25">
      <c r="B13" s="52" t="s">
        <v>52</v>
      </c>
      <c r="C13" s="27" t="s">
        <v>53</v>
      </c>
      <c r="D13" s="28" t="s">
        <v>15</v>
      </c>
      <c r="E13" s="50">
        <v>72.48</v>
      </c>
      <c r="F13" s="29"/>
      <c r="G13" s="40">
        <f t="shared" si="0"/>
        <v>0</v>
      </c>
    </row>
    <row r="14" spans="2:7" ht="22.5" x14ac:dyDescent="0.25">
      <c r="B14" s="52" t="s">
        <v>54</v>
      </c>
      <c r="C14" s="27" t="s">
        <v>17</v>
      </c>
      <c r="D14" s="28" t="s">
        <v>3</v>
      </c>
      <c r="E14" s="50">
        <v>1.86</v>
      </c>
      <c r="F14" s="29"/>
      <c r="G14" s="40">
        <f t="shared" si="0"/>
        <v>0</v>
      </c>
    </row>
    <row r="15" spans="2:7" x14ac:dyDescent="0.25">
      <c r="B15" s="52" t="s">
        <v>55</v>
      </c>
      <c r="C15" s="27" t="s">
        <v>18</v>
      </c>
      <c r="D15" s="28" t="s">
        <v>3</v>
      </c>
      <c r="E15" s="50">
        <v>1.86</v>
      </c>
      <c r="F15" s="29"/>
      <c r="G15" s="40">
        <f t="shared" si="0"/>
        <v>0</v>
      </c>
    </row>
    <row r="16" spans="2:7" x14ac:dyDescent="0.25">
      <c r="B16" s="52" t="s">
        <v>56</v>
      </c>
      <c r="C16" s="27" t="s">
        <v>19</v>
      </c>
      <c r="D16" s="28" t="s">
        <v>3</v>
      </c>
      <c r="E16" s="50">
        <v>0.6</v>
      </c>
      <c r="F16" s="29"/>
      <c r="G16" s="40">
        <f t="shared" si="0"/>
        <v>0</v>
      </c>
    </row>
    <row r="17" spans="2:7" x14ac:dyDescent="0.25">
      <c r="B17" s="53">
        <v>2</v>
      </c>
      <c r="C17" s="30" t="s">
        <v>20</v>
      </c>
      <c r="D17" s="31"/>
      <c r="E17" s="32"/>
      <c r="F17" s="33"/>
      <c r="G17" s="49">
        <f>SUM(G18:G22)</f>
        <v>0</v>
      </c>
    </row>
    <row r="18" spans="2:7" ht="22.5" x14ac:dyDescent="0.25">
      <c r="B18" s="52" t="s">
        <v>7</v>
      </c>
      <c r="C18" s="27" t="s">
        <v>22</v>
      </c>
      <c r="D18" s="28" t="s">
        <v>15</v>
      </c>
      <c r="E18" s="50">
        <v>40</v>
      </c>
      <c r="F18" s="29"/>
      <c r="G18" s="40">
        <f t="shared" ref="G18:G22" si="1">E18*F18</f>
        <v>0</v>
      </c>
    </row>
    <row r="19" spans="2:7" ht="22.5" x14ac:dyDescent="0.25">
      <c r="B19" s="52" t="s">
        <v>9</v>
      </c>
      <c r="C19" s="27" t="s">
        <v>23</v>
      </c>
      <c r="D19" s="28" t="s">
        <v>15</v>
      </c>
      <c r="E19" s="50">
        <v>299.52</v>
      </c>
      <c r="F19" s="29"/>
      <c r="G19" s="40">
        <f t="shared" si="1"/>
        <v>0</v>
      </c>
    </row>
    <row r="20" spans="2:7" x14ac:dyDescent="0.25">
      <c r="B20" s="52" t="s">
        <v>11</v>
      </c>
      <c r="C20" s="27" t="s">
        <v>24</v>
      </c>
      <c r="D20" s="28" t="s">
        <v>0</v>
      </c>
      <c r="E20" s="50">
        <v>34</v>
      </c>
      <c r="F20" s="29"/>
      <c r="G20" s="40">
        <f t="shared" si="1"/>
        <v>0</v>
      </c>
    </row>
    <row r="21" spans="2:7" ht="22.5" x14ac:dyDescent="0.25">
      <c r="B21" s="52" t="s">
        <v>13</v>
      </c>
      <c r="C21" s="27" t="s">
        <v>17</v>
      </c>
      <c r="D21" s="28" t="s">
        <v>3</v>
      </c>
      <c r="E21" s="50">
        <v>6.95</v>
      </c>
      <c r="F21" s="29"/>
      <c r="G21" s="40">
        <f t="shared" si="1"/>
        <v>0</v>
      </c>
    </row>
    <row r="22" spans="2:7" ht="22.5" x14ac:dyDescent="0.25">
      <c r="B22" s="52" t="s">
        <v>16</v>
      </c>
      <c r="C22" s="27" t="s">
        <v>25</v>
      </c>
      <c r="D22" s="28" t="s">
        <v>3</v>
      </c>
      <c r="E22" s="50">
        <v>6.95</v>
      </c>
      <c r="F22" s="29"/>
      <c r="G22" s="40">
        <f t="shared" si="1"/>
        <v>0</v>
      </c>
    </row>
    <row r="23" spans="2:7" x14ac:dyDescent="0.25">
      <c r="B23" s="51">
        <v>3</v>
      </c>
      <c r="C23" s="24" t="s">
        <v>57</v>
      </c>
      <c r="D23" s="25"/>
      <c r="E23" s="26"/>
      <c r="F23" s="33"/>
      <c r="G23" s="41">
        <f>SUM(G24)</f>
        <v>0</v>
      </c>
    </row>
    <row r="24" spans="2:7" ht="22.5" x14ac:dyDescent="0.25">
      <c r="B24" s="52" t="s">
        <v>21</v>
      </c>
      <c r="C24" s="27" t="s">
        <v>47</v>
      </c>
      <c r="D24" s="28" t="s">
        <v>0</v>
      </c>
      <c r="E24" s="50">
        <v>39.520000000000003</v>
      </c>
      <c r="F24" s="29"/>
      <c r="G24" s="40">
        <f>E24*F24</f>
        <v>0</v>
      </c>
    </row>
    <row r="25" spans="2:7" x14ac:dyDescent="0.25">
      <c r="B25" s="53">
        <v>4</v>
      </c>
      <c r="C25" s="30" t="s">
        <v>32</v>
      </c>
      <c r="D25" s="31"/>
      <c r="E25" s="32"/>
      <c r="F25" s="33"/>
      <c r="G25" s="49">
        <f>SUM(G26:G28)</f>
        <v>0</v>
      </c>
    </row>
    <row r="26" spans="2:7" x14ac:dyDescent="0.25">
      <c r="B26" s="52" t="s">
        <v>26</v>
      </c>
      <c r="C26" s="27" t="s">
        <v>33</v>
      </c>
      <c r="D26" s="28" t="s">
        <v>0</v>
      </c>
      <c r="E26" s="50">
        <v>38.69</v>
      </c>
      <c r="F26" s="29"/>
      <c r="G26" s="40">
        <f t="shared" ref="G26:G28" si="2">E26*F26</f>
        <v>0</v>
      </c>
    </row>
    <row r="27" spans="2:7" ht="33.75" x14ac:dyDescent="0.25">
      <c r="B27" s="52" t="s">
        <v>27</v>
      </c>
      <c r="C27" s="27" t="s">
        <v>58</v>
      </c>
      <c r="D27" s="28" t="s">
        <v>0</v>
      </c>
      <c r="E27" s="50">
        <v>38.69</v>
      </c>
      <c r="F27" s="29"/>
      <c r="G27" s="40">
        <f t="shared" si="2"/>
        <v>0</v>
      </c>
    </row>
    <row r="28" spans="2:7" x14ac:dyDescent="0.25">
      <c r="B28" s="52" t="s">
        <v>28</v>
      </c>
      <c r="C28" s="27" t="s">
        <v>59</v>
      </c>
      <c r="D28" s="28" t="s">
        <v>3</v>
      </c>
      <c r="E28" s="50">
        <v>0.5</v>
      </c>
      <c r="F28" s="29"/>
      <c r="G28" s="40">
        <f t="shared" si="2"/>
        <v>0</v>
      </c>
    </row>
    <row r="29" spans="2:7" x14ac:dyDescent="0.25">
      <c r="B29" s="51">
        <v>5</v>
      </c>
      <c r="C29" s="24" t="s">
        <v>34</v>
      </c>
      <c r="D29" s="25"/>
      <c r="E29" s="26"/>
      <c r="F29" s="33"/>
      <c r="G29" s="41">
        <f>SUM(G30)</f>
        <v>0</v>
      </c>
    </row>
    <row r="30" spans="2:7" x14ac:dyDescent="0.25">
      <c r="B30" s="52" t="s">
        <v>30</v>
      </c>
      <c r="C30" s="27" t="s">
        <v>35</v>
      </c>
      <c r="D30" s="28" t="s">
        <v>0</v>
      </c>
      <c r="E30" s="50">
        <v>39.520000000000003</v>
      </c>
      <c r="F30" s="29"/>
      <c r="G30" s="40">
        <f>E30*F30</f>
        <v>0</v>
      </c>
    </row>
    <row r="31" spans="2:7" x14ac:dyDescent="0.25">
      <c r="B31" s="51">
        <v>6</v>
      </c>
      <c r="C31" s="24" t="s">
        <v>60</v>
      </c>
      <c r="D31" s="25"/>
      <c r="E31" s="26"/>
      <c r="F31" s="33"/>
      <c r="G31" s="48">
        <f>SUM(G32)</f>
        <v>0</v>
      </c>
    </row>
    <row r="32" spans="2:7" x14ac:dyDescent="0.25">
      <c r="B32" s="52" t="s">
        <v>31</v>
      </c>
      <c r="C32" s="27" t="s">
        <v>36</v>
      </c>
      <c r="D32" s="28" t="s">
        <v>0</v>
      </c>
      <c r="E32" s="50">
        <v>13.5</v>
      </c>
      <c r="F32" s="29"/>
      <c r="G32" s="40">
        <f>E32*F32</f>
        <v>0</v>
      </c>
    </row>
    <row r="33" spans="2:7" ht="15.75" thickBot="1" x14ac:dyDescent="0.3">
      <c r="B33" s="42"/>
      <c r="C33" s="43" t="s">
        <v>39</v>
      </c>
      <c r="D33" s="44"/>
      <c r="E33" s="45"/>
      <c r="F33" s="44"/>
      <c r="G33" s="46">
        <f>(G7+G17+G23+G25+G29+G31)</f>
        <v>0</v>
      </c>
    </row>
    <row r="35" spans="2:7" x14ac:dyDescent="0.25">
      <c r="C35" s="3" t="s">
        <v>61</v>
      </c>
    </row>
    <row r="36" spans="2:7" x14ac:dyDescent="0.25">
      <c r="C36" s="3" t="s">
        <v>62</v>
      </c>
    </row>
  </sheetData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CRONOGRAMA</vt:lpstr>
      <vt:lpstr>PLANILHA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2017-07-17T13:31:22Z</cp:lastPrinted>
  <dcterms:created xsi:type="dcterms:W3CDTF">2017-06-21T13:53:04Z</dcterms:created>
  <dcterms:modified xsi:type="dcterms:W3CDTF">2017-07-17T17:34:39Z</dcterms:modified>
</cp:coreProperties>
</file>